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бюджет на 2020 год\проект на 2020\"/>
    </mc:Choice>
  </mc:AlternateContent>
  <bookViews>
    <workbookView xWindow="-60" yWindow="45" windowWidth="9120" windowHeight="8220" tabRatio="601"/>
  </bookViews>
  <sheets>
    <sheet name="4" sheetId="10" r:id="rId1"/>
  </sheets>
  <definedNames>
    <definedName name="_xlnm.Print_Area" localSheetId="0">'4'!$A$1:$H$116</definedName>
  </definedNames>
  <calcPr calcId="162913"/>
</workbook>
</file>

<file path=xl/calcChain.xml><?xml version="1.0" encoding="utf-8"?>
<calcChain xmlns="http://schemas.openxmlformats.org/spreadsheetml/2006/main">
  <c r="G55" i="10" l="1"/>
  <c r="H55" i="10"/>
  <c r="F55" i="10"/>
  <c r="G79" i="10" l="1"/>
  <c r="G80" i="10"/>
  <c r="H80" i="10"/>
  <c r="H79" i="10" s="1"/>
  <c r="H75" i="10" s="1"/>
  <c r="H88" i="10"/>
  <c r="H82" i="10" s="1"/>
  <c r="G83" i="10"/>
  <c r="H83" i="10"/>
  <c r="F83" i="10"/>
  <c r="G97" i="10"/>
  <c r="H97" i="10"/>
  <c r="G86" i="10"/>
  <c r="H86" i="10"/>
  <c r="F86" i="10"/>
  <c r="G38" i="10"/>
  <c r="H38" i="10"/>
  <c r="G26" i="10"/>
  <c r="H26" i="10"/>
  <c r="G6" i="10"/>
  <c r="H6" i="10"/>
  <c r="G12" i="10"/>
  <c r="H12" i="10"/>
  <c r="G13" i="10"/>
  <c r="H13" i="10"/>
  <c r="F13" i="10"/>
  <c r="F18" i="10"/>
  <c r="F12" i="10" s="1"/>
  <c r="F28" i="10"/>
  <c r="F27" i="10" s="1"/>
  <c r="F30" i="10"/>
  <c r="F32" i="10"/>
  <c r="F26" i="10" s="1"/>
  <c r="F6" i="10" s="1"/>
  <c r="F33" i="10"/>
  <c r="F36" i="10"/>
  <c r="F35" i="10" s="1"/>
  <c r="F37" i="10"/>
  <c r="F38" i="10"/>
  <c r="F44" i="10"/>
  <c r="F43" i="10" s="1"/>
  <c r="F42" i="10" s="1"/>
  <c r="F45" i="10"/>
  <c r="G7" i="10"/>
  <c r="H7" i="10"/>
  <c r="G8" i="10"/>
  <c r="H8" i="10"/>
  <c r="F8" i="10"/>
  <c r="F7" i="10" s="1"/>
  <c r="F80" i="10" l="1"/>
  <c r="F79" i="10" s="1"/>
  <c r="F75" i="10" s="1"/>
  <c r="G75" i="10"/>
  <c r="G42" i="10"/>
  <c r="H42" i="10"/>
  <c r="F47" i="10"/>
  <c r="G77" i="10"/>
  <c r="H77" i="10"/>
  <c r="H76" i="10" s="1"/>
  <c r="G76" i="10"/>
  <c r="G104" i="10"/>
  <c r="H104" i="10"/>
  <c r="G107" i="10"/>
  <c r="H107" i="10"/>
  <c r="G105" i="10"/>
  <c r="H105" i="10"/>
  <c r="F105" i="10"/>
  <c r="F104" i="10"/>
  <c r="G28" i="10"/>
  <c r="H28" i="10"/>
  <c r="G22" i="10"/>
  <c r="G23" i="10"/>
  <c r="G24" i="10"/>
  <c r="H24" i="10"/>
  <c r="H23" i="10" s="1"/>
  <c r="H22" i="10" s="1"/>
  <c r="G52" i="10" l="1"/>
  <c r="G51" i="10" s="1"/>
  <c r="H52" i="10"/>
  <c r="H51" i="10" s="1"/>
  <c r="F52" i="10"/>
  <c r="G47" i="10"/>
  <c r="G18" i="10"/>
  <c r="H18" i="10"/>
  <c r="G62" i="10"/>
  <c r="H62" i="10"/>
  <c r="G67" i="10"/>
  <c r="H67" i="10"/>
  <c r="F67" i="10"/>
  <c r="G102" i="10"/>
  <c r="G98" i="10" s="1"/>
  <c r="H102" i="10"/>
  <c r="H98" i="10" s="1"/>
  <c r="G110" i="10"/>
  <c r="H110" i="10"/>
  <c r="F110" i="10"/>
  <c r="G33" i="10"/>
  <c r="G32" i="10" s="1"/>
  <c r="H33" i="10"/>
  <c r="H32" i="10" s="1"/>
  <c r="G45" i="10" l="1"/>
  <c r="G30" i="10"/>
  <c r="H30" i="10"/>
  <c r="G44" i="10" l="1"/>
  <c r="G43" i="10" s="1"/>
  <c r="H109" i="10"/>
  <c r="H108" i="10" s="1"/>
  <c r="H99" i="10"/>
  <c r="H95" i="10"/>
  <c r="H93" i="10"/>
  <c r="H91" i="10"/>
  <c r="H89" i="10"/>
  <c r="H84" i="10"/>
  <c r="H70" i="10"/>
  <c r="H69" i="10" s="1"/>
  <c r="H66" i="10" s="1"/>
  <c r="H65" i="10" s="1"/>
  <c r="H59" i="10"/>
  <c r="H57" i="10" s="1"/>
  <c r="H54" i="10"/>
  <c r="H50" i="10" s="1"/>
  <c r="H49" i="10" s="1"/>
  <c r="H113" i="10" s="1"/>
  <c r="H45" i="10"/>
  <c r="H37" i="10"/>
  <c r="H27" i="10"/>
  <c r="H9" i="10"/>
  <c r="G109" i="10"/>
  <c r="G108" i="10" s="1"/>
  <c r="G99" i="10"/>
  <c r="G95" i="10"/>
  <c r="G88" i="10" s="1"/>
  <c r="G82" i="10" s="1"/>
  <c r="G93" i="10"/>
  <c r="G91" i="10"/>
  <c r="G89" i="10"/>
  <c r="G84" i="10"/>
  <c r="G70" i="10"/>
  <c r="G69" i="10" s="1"/>
  <c r="G66" i="10" s="1"/>
  <c r="G65" i="10" s="1"/>
  <c r="G59" i="10"/>
  <c r="G57" i="10" s="1"/>
  <c r="G54" i="10"/>
  <c r="G50" i="10" s="1"/>
  <c r="G49" i="10" s="1"/>
  <c r="G113" i="10" s="1"/>
  <c r="G37" i="10"/>
  <c r="G27" i="10"/>
  <c r="G9" i="10"/>
  <c r="F89" i="10"/>
  <c r="F88" i="10" s="1"/>
  <c r="F82" i="10" s="1"/>
  <c r="F84" i="10"/>
  <c r="F77" i="10"/>
  <c r="F9" i="10"/>
  <c r="H64" i="10" l="1"/>
  <c r="G64" i="10"/>
  <c r="H44" i="10"/>
  <c r="H43" i="10" s="1"/>
  <c r="H58" i="10"/>
  <c r="G58" i="10"/>
  <c r="H36" i="10"/>
  <c r="H35" i="10" s="1"/>
  <c r="G36" i="10"/>
  <c r="G35" i="10" s="1"/>
  <c r="F51" i="10" l="1"/>
  <c r="F62" i="10"/>
  <c r="F91" i="10"/>
  <c r="F93" i="10"/>
  <c r="F95" i="10"/>
  <c r="F109" i="10"/>
  <c r="F108" i="10" s="1"/>
  <c r="F107" i="10" s="1"/>
  <c r="F70" i="10"/>
  <c r="F69" i="10" s="1"/>
  <c r="F66" i="10" s="1"/>
  <c r="F65" i="10" s="1"/>
  <c r="F102" i="10"/>
  <c r="F98" i="10" l="1"/>
  <c r="F97" i="10" s="1"/>
  <c r="F99" i="10"/>
  <c r="F76" i="10" l="1"/>
  <c r="F59" i="10" l="1"/>
  <c r="F54" i="10"/>
  <c r="F50" i="10" s="1"/>
  <c r="F49" i="10" s="1"/>
  <c r="F58" i="10" l="1"/>
  <c r="F57" i="10"/>
  <c r="F64" i="10"/>
  <c r="F113" i="10" l="1"/>
</calcChain>
</file>

<file path=xl/sharedStrings.xml><?xml version="1.0" encoding="utf-8"?>
<sst xmlns="http://schemas.openxmlformats.org/spreadsheetml/2006/main" count="439" uniqueCount="134">
  <si>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</si>
  <si>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</si>
  <si>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</si>
  <si>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</si>
  <si>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</si>
  <si>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</si>
  <si>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</si>
  <si>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</si>
  <si>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</si>
  <si>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</si>
  <si>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</si>
  <si>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</si>
  <si>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</si>
  <si>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</si>
  <si>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</si>
  <si>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</si>
  <si>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</si>
  <si>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</si>
  <si>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</si>
  <si>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</si>
  <si>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</si>
  <si>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</si>
  <si>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</si>
  <si>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</si>
  <si>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</si>
  <si>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</si>
  <si>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</si>
  <si>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</si>
  <si>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</si>
  <si>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</si>
  <si>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</si>
  <si>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</si>
  <si>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</si>
  <si>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</si>
  <si>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</si>
  <si>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</si>
  <si>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</si>
  <si>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</si>
  <si>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</si>
  <si>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</si>
  <si>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</si>
  <si>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</si>
  <si>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</si>
  <si>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</si>
  <si>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</si>
  <si>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</si>
  <si>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</si>
  <si>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</si>
  <si>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</si>
  <si>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</si>
  <si>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</si>
  <si>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</si>
  <si>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</si>
  <si>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</si>
  <si>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</si>
  <si>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</si>
  <si>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</si>
  <si>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</si>
  <si>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</si>
  <si>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Расходы общегосударственного характера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</si>
  <si>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</si>
  <si>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</si>
  <si>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</si>
  <si>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</si>
  <si>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</si>
  <si>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</si>
  <si>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</si>
  <si>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</si>
  <si>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</si>
  <si>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</si>
  <si>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</si>
  <si>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</si>
  <si>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</si>
  <si>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</si>
  <si>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</si>
  <si>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>Строительство объектов коммунальной инфраструктуры</t>
  </si>
  <si>
    <t>99 0 09 00040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</si>
  <si>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</si>
  <si>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</si>
  <si>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99 0 07 71050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</si>
  <si>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</si>
  <si>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</si>
  <si>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</si>
  <si>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</si>
  <si>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</si>
  <si>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</si>
  <si>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</si>
  <si>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</si>
  <si>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</si>
  <si>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129</t>
  </si>
  <si>
    <t>Уплата иных платежей</t>
  </si>
  <si>
    <t>853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</si>
  <si>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</si>
  <si>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</si>
  <si>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</si>
  <si>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</si>
  <si>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Финансовое обеспечение выполнения функций государственной власти</t>
  </si>
  <si>
    <t>Иные выплаты, за исключением фонда оплаты труда государственных (муниципальных) органов</t>
  </si>
  <si>
    <t>Распределение бюджетных ассигнований бюджета  Рощинского сельского поселения  по разделам, подразделам, целевым статьям, группам и подгруппам видов расходов классификации расходов бюджета на 2020 год и плановый период 2021 и 2022 годов  (проект)</t>
  </si>
  <si>
    <t>880</t>
  </si>
  <si>
    <t>321</t>
  </si>
  <si>
    <t>Социальное обеспечение населения</t>
  </si>
  <si>
    <t>Пособия и компенсация и иные выплаты</t>
  </si>
  <si>
    <t>99 0 00 20300</t>
  </si>
  <si>
    <t>99 0 00 00000</t>
  </si>
  <si>
    <t>99 0 00 203 00</t>
  </si>
  <si>
    <t>99 0 00 20400</t>
  </si>
  <si>
    <t>99 0 00 204 00</t>
  </si>
  <si>
    <t>99 0 00 00 000</t>
  </si>
  <si>
    <t>99 0 00 02 004</t>
  </si>
  <si>
    <t>99 0 00 00030</t>
  </si>
  <si>
    <t>99 0 00 117000</t>
  </si>
  <si>
    <t xml:space="preserve">99 0 00 000 00 </t>
  </si>
  <si>
    <t>99 0 00 51180</t>
  </si>
  <si>
    <t>99 000 51180</t>
  </si>
  <si>
    <t>99 0 00 24000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</si>
  <si>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</si>
  <si>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</si>
  <si>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</si>
  <si>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</si>
  <si>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</si>
  <si>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</si>
  <si>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</si>
  <si>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</si>
  <si>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99 0 00 00050</t>
  </si>
  <si>
    <t>99 0 00 11400</t>
  </si>
  <si>
    <t>99 0 00 11500</t>
  </si>
  <si>
    <t>99 0 00 60310</t>
  </si>
  <si>
    <t>99 0 00 60330</t>
  </si>
  <si>
    <t>99 0 00 60340</t>
  </si>
  <si>
    <t>99 0 00 60350</t>
  </si>
  <si>
    <t>99 0 00 12750</t>
  </si>
  <si>
    <t>99 0 00 71050</t>
  </si>
  <si>
    <t>99 0 00 00040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</si>
</sst>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right"/>
    </xf>
    <xf numFmtId="4" fontId="0" fillId="0" borderId="0" xfId="0" applyNumberFormat="1" applyBorder="1"/>
    <xf numFmtId="4" fontId="4" fillId="0" borderId="0" xfId="0" applyNumberFormat="1" applyFont="1"/>
    <xf numFmtId="4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1"/>
  <sheetViews>
    <sheetView tabSelected="1" topLeftCell="A75" workbookViewId="0">
      <selection activeCell="F82" sqref="F82"/>
    </sheetView>
  </sheetViews>
  <sheetFormatPr defaultRowHeight="12.75" x14ac:dyDescent="0.2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3.140625" customWidth="1"/>
    <col min="7" max="7" width="11.28515625" customWidth="1"/>
    <col min="8" max="8" width="12" customWidth="1"/>
  </cols>
  <sheetData>
    <row r="1" spans="1:16" ht="54.75" customHeight="1" x14ac:dyDescent="0.25">
      <c r="B1" s="78"/>
      <c r="C1" s="78"/>
      <c r="D1" s="78"/>
      <c r="E1" s="78"/>
      <c r="F1" s="78"/>
      <c r="G1" s="12"/>
      <c r="H1" s="12"/>
    </row>
    <row r="2" spans="1:16" ht="45.6" customHeight="1" x14ac:dyDescent="0.25">
      <c r="A2" s="79" t="s">
        <v>98</v>
      </c>
      <c r="B2" s="79"/>
      <c r="C2" s="79"/>
      <c r="D2" s="79"/>
      <c r="E2" s="79"/>
      <c r="F2" s="79"/>
      <c r="G2" s="12"/>
      <c r="H2" s="12"/>
    </row>
    <row r="3" spans="1:16" ht="9" customHeight="1" x14ac:dyDescent="0.2">
      <c r="A3" s="80"/>
      <c r="B3" s="80"/>
      <c r="C3" s="80"/>
      <c r="D3" s="80"/>
      <c r="E3" s="81"/>
      <c r="F3" s="82"/>
    </row>
    <row r="4" spans="1:16" ht="27.75" customHeight="1" x14ac:dyDescent="0.2">
      <c r="A4" s="83" t="s">
        <v>0</v>
      </c>
      <c r="B4" s="83" t="s">
        <v>1</v>
      </c>
      <c r="C4" s="83"/>
      <c r="D4" s="83"/>
      <c r="E4" s="83"/>
      <c r="F4" s="77">
        <v>2020</v>
      </c>
      <c r="G4" s="77">
        <v>2021</v>
      </c>
      <c r="H4" s="77">
        <v>2022</v>
      </c>
    </row>
    <row r="5" spans="1:16" ht="61.5" customHeight="1" x14ac:dyDescent="0.2">
      <c r="A5" s="84"/>
      <c r="B5" s="23" t="s">
        <v>4</v>
      </c>
      <c r="C5" s="24" t="s">
        <v>37</v>
      </c>
      <c r="D5" s="24" t="s">
        <v>5</v>
      </c>
      <c r="E5" s="24" t="s">
        <v>6</v>
      </c>
      <c r="F5" s="77"/>
      <c r="G5" s="77"/>
      <c r="H5" s="77"/>
    </row>
    <row r="6" spans="1:16" x14ac:dyDescent="0.2">
      <c r="A6" s="43" t="s">
        <v>3</v>
      </c>
      <c r="B6" s="70" t="s">
        <v>7</v>
      </c>
      <c r="C6" s="70" t="s">
        <v>8</v>
      </c>
      <c r="D6" s="70"/>
      <c r="E6" s="70"/>
      <c r="F6" s="71">
        <f>F7+F12+F22+F26</f>
        <v>10048308</v>
      </c>
      <c r="G6" s="71">
        <f t="shared" ref="G6:H6" si="0">G7+G12+G22+G26</f>
        <v>8492600</v>
      </c>
      <c r="H6" s="71">
        <f t="shared" si="0"/>
        <v>10285940</v>
      </c>
    </row>
    <row r="7" spans="1:16" ht="22.5" x14ac:dyDescent="0.2">
      <c r="A7" s="44" t="s">
        <v>9</v>
      </c>
      <c r="B7" s="72" t="s">
        <v>7</v>
      </c>
      <c r="C7" s="72" t="s">
        <v>10</v>
      </c>
      <c r="D7" s="72"/>
      <c r="E7" s="72"/>
      <c r="F7" s="27">
        <f>F8</f>
        <v>947503</v>
      </c>
      <c r="G7" s="27">
        <f t="shared" ref="G7:H7" si="1">G8</f>
        <v>1041600</v>
      </c>
      <c r="H7" s="27">
        <f t="shared" si="1"/>
        <v>1067640</v>
      </c>
    </row>
    <row r="8" spans="1:16" x14ac:dyDescent="0.2">
      <c r="A8" s="38" t="s">
        <v>59</v>
      </c>
      <c r="B8" s="28" t="s">
        <v>7</v>
      </c>
      <c r="C8" s="28" t="s">
        <v>10</v>
      </c>
      <c r="D8" s="28" t="s">
        <v>104</v>
      </c>
      <c r="E8" s="28"/>
      <c r="F8" s="29">
        <f>F10+F11</f>
        <v>947503</v>
      </c>
      <c r="G8" s="29">
        <f t="shared" ref="G8:H8" si="2">G10+G11</f>
        <v>1041600</v>
      </c>
      <c r="H8" s="29">
        <f t="shared" si="2"/>
        <v>1067640</v>
      </c>
    </row>
    <row r="9" spans="1:16" x14ac:dyDescent="0.2">
      <c r="A9" s="35" t="s">
        <v>11</v>
      </c>
      <c r="B9" s="28" t="s">
        <v>7</v>
      </c>
      <c r="C9" s="28" t="s">
        <v>10</v>
      </c>
      <c r="D9" s="28" t="s">
        <v>103</v>
      </c>
      <c r="E9" s="28"/>
      <c r="F9" s="29">
        <f>F10+F11</f>
        <v>947503</v>
      </c>
      <c r="G9" s="29">
        <f>G10+G11</f>
        <v>1041600</v>
      </c>
      <c r="H9" s="29">
        <f>H10+H11</f>
        <v>1067640</v>
      </c>
    </row>
    <row r="10" spans="1:16" ht="22.5" x14ac:dyDescent="0.2">
      <c r="A10" s="35" t="s">
        <v>33</v>
      </c>
      <c r="B10" s="28" t="s">
        <v>7</v>
      </c>
      <c r="C10" s="28" t="s">
        <v>10</v>
      </c>
      <c r="D10" s="28" t="s">
        <v>103</v>
      </c>
      <c r="E10" s="28" t="s">
        <v>32</v>
      </c>
      <c r="F10" s="29">
        <v>727729</v>
      </c>
      <c r="G10" s="29">
        <v>800000</v>
      </c>
      <c r="H10" s="29">
        <v>820000</v>
      </c>
    </row>
    <row r="11" spans="1:16" ht="22.5" x14ac:dyDescent="0.2">
      <c r="A11" s="35" t="s">
        <v>88</v>
      </c>
      <c r="B11" s="28" t="s">
        <v>7</v>
      </c>
      <c r="C11" s="28" t="s">
        <v>10</v>
      </c>
      <c r="D11" s="28" t="s">
        <v>105</v>
      </c>
      <c r="E11" s="28" t="s">
        <v>89</v>
      </c>
      <c r="F11" s="29">
        <v>219774</v>
      </c>
      <c r="G11" s="29">
        <v>241600</v>
      </c>
      <c r="H11" s="29">
        <v>247640</v>
      </c>
    </row>
    <row r="12" spans="1:16" x14ac:dyDescent="0.2">
      <c r="A12" s="33" t="s">
        <v>85</v>
      </c>
      <c r="B12" s="72" t="s">
        <v>7</v>
      </c>
      <c r="C12" s="72" t="s">
        <v>14</v>
      </c>
      <c r="D12" s="72"/>
      <c r="E12" s="72"/>
      <c r="F12" s="27">
        <f>F13+F18</f>
        <v>7069866</v>
      </c>
      <c r="G12" s="27">
        <f t="shared" ref="G12:H12" si="3">G13+G18</f>
        <v>7321800</v>
      </c>
      <c r="H12" s="27">
        <f t="shared" si="3"/>
        <v>7539100</v>
      </c>
    </row>
    <row r="13" spans="1:16" ht="19.5" customHeight="1" x14ac:dyDescent="0.2">
      <c r="A13" s="38" t="s">
        <v>61</v>
      </c>
      <c r="B13" s="26" t="s">
        <v>13</v>
      </c>
      <c r="C13" s="26" t="s">
        <v>14</v>
      </c>
      <c r="D13" s="28" t="s">
        <v>106</v>
      </c>
      <c r="E13" s="26"/>
      <c r="F13" s="65">
        <f>F14+F15+F16+F17</f>
        <v>7053366</v>
      </c>
      <c r="G13" s="65">
        <f t="shared" ref="G13:H13" si="4">G14+G15+G16+G17</f>
        <v>7305200</v>
      </c>
      <c r="H13" s="65">
        <f t="shared" si="4"/>
        <v>7520400</v>
      </c>
    </row>
    <row r="14" spans="1:16" ht="22.5" x14ac:dyDescent="0.2">
      <c r="A14" s="35" t="s">
        <v>33</v>
      </c>
      <c r="B14" s="28" t="s">
        <v>7</v>
      </c>
      <c r="C14" s="28" t="s">
        <v>14</v>
      </c>
      <c r="D14" s="28" t="s">
        <v>106</v>
      </c>
      <c r="E14" s="28" t="s">
        <v>32</v>
      </c>
      <c r="F14" s="29">
        <v>4841295</v>
      </c>
      <c r="G14" s="29">
        <v>5100000</v>
      </c>
      <c r="H14" s="29">
        <v>5200000</v>
      </c>
    </row>
    <row r="15" spans="1:16" s="19" customFormat="1" ht="22.5" x14ac:dyDescent="0.2">
      <c r="A15" s="35" t="s">
        <v>88</v>
      </c>
      <c r="B15" s="31" t="s">
        <v>7</v>
      </c>
      <c r="C15" s="31" t="s">
        <v>14</v>
      </c>
      <c r="D15" s="31" t="s">
        <v>106</v>
      </c>
      <c r="E15" s="31" t="s">
        <v>89</v>
      </c>
      <c r="F15" s="32">
        <v>1462071</v>
      </c>
      <c r="G15" s="32">
        <v>1540200</v>
      </c>
      <c r="H15" s="32">
        <v>1570400</v>
      </c>
      <c r="I15" s="20"/>
      <c r="J15" s="20"/>
      <c r="K15" s="20"/>
      <c r="L15" s="20"/>
      <c r="M15" s="20"/>
      <c r="N15" s="20"/>
      <c r="O15" s="20"/>
      <c r="P15" s="20"/>
    </row>
    <row r="16" spans="1:16" s="19" customFormat="1" x14ac:dyDescent="0.2">
      <c r="A16" s="45" t="s">
        <v>87</v>
      </c>
      <c r="B16" s="31" t="s">
        <v>7</v>
      </c>
      <c r="C16" s="31" t="s">
        <v>14</v>
      </c>
      <c r="D16" s="31" t="s">
        <v>106</v>
      </c>
      <c r="E16" s="31" t="s">
        <v>47</v>
      </c>
      <c r="F16" s="32">
        <v>400000</v>
      </c>
      <c r="G16" s="32">
        <v>265000</v>
      </c>
      <c r="H16" s="32">
        <v>300000</v>
      </c>
      <c r="I16" s="20"/>
      <c r="J16" s="20"/>
      <c r="K16" s="20"/>
      <c r="L16" s="20"/>
      <c r="M16" s="20"/>
      <c r="N16" s="20"/>
      <c r="O16" s="20"/>
      <c r="P16" s="20"/>
    </row>
    <row r="17" spans="1:8" s="1" customFormat="1" ht="22.5" x14ac:dyDescent="0.2">
      <c r="A17" s="35" t="s">
        <v>35</v>
      </c>
      <c r="B17" s="30" t="s">
        <v>7</v>
      </c>
      <c r="C17" s="30" t="s">
        <v>14</v>
      </c>
      <c r="D17" s="28" t="s">
        <v>106</v>
      </c>
      <c r="E17" s="30" t="s">
        <v>34</v>
      </c>
      <c r="F17" s="29">
        <v>350000</v>
      </c>
      <c r="G17" s="29">
        <v>400000</v>
      </c>
      <c r="H17" s="29">
        <v>450000</v>
      </c>
    </row>
    <row r="18" spans="1:8" s="1" customFormat="1" x14ac:dyDescent="0.2">
      <c r="A18" s="37" t="s">
        <v>62</v>
      </c>
      <c r="B18" s="26" t="s">
        <v>7</v>
      </c>
      <c r="C18" s="26" t="s">
        <v>14</v>
      </c>
      <c r="D18" s="26" t="s">
        <v>104</v>
      </c>
      <c r="E18" s="39"/>
      <c r="F18" s="69">
        <f>F19+F20+F21</f>
        <v>16500</v>
      </c>
      <c r="G18" s="69">
        <f t="shared" ref="G18:H18" si="5">G19+G20+G21</f>
        <v>16600</v>
      </c>
      <c r="H18" s="69">
        <f t="shared" si="5"/>
        <v>18700</v>
      </c>
    </row>
    <row r="19" spans="1:8" s="1" customFormat="1" x14ac:dyDescent="0.2">
      <c r="A19" s="46" t="s">
        <v>39</v>
      </c>
      <c r="B19" s="28" t="s">
        <v>7</v>
      </c>
      <c r="C19" s="28" t="s">
        <v>14</v>
      </c>
      <c r="D19" s="28" t="s">
        <v>107</v>
      </c>
      <c r="E19" s="28" t="s">
        <v>36</v>
      </c>
      <c r="F19" s="29">
        <v>5000</v>
      </c>
      <c r="G19" s="29">
        <v>5000</v>
      </c>
      <c r="H19" s="29">
        <v>5000</v>
      </c>
    </row>
    <row r="20" spans="1:8" s="1" customFormat="1" x14ac:dyDescent="0.2">
      <c r="A20" s="47" t="s">
        <v>40</v>
      </c>
      <c r="B20" s="28" t="s">
        <v>7</v>
      </c>
      <c r="C20" s="28" t="s">
        <v>14</v>
      </c>
      <c r="D20" s="28" t="s">
        <v>107</v>
      </c>
      <c r="E20" s="28" t="s">
        <v>38</v>
      </c>
      <c r="F20" s="29">
        <v>10000</v>
      </c>
      <c r="G20" s="29">
        <v>10000</v>
      </c>
      <c r="H20" s="29">
        <v>12000</v>
      </c>
    </row>
    <row r="21" spans="1:8" s="1" customFormat="1" x14ac:dyDescent="0.2">
      <c r="A21" s="47" t="s">
        <v>90</v>
      </c>
      <c r="B21" s="28" t="s">
        <v>7</v>
      </c>
      <c r="C21" s="28" t="s">
        <v>14</v>
      </c>
      <c r="D21" s="28" t="s">
        <v>107</v>
      </c>
      <c r="E21" s="28" t="s">
        <v>91</v>
      </c>
      <c r="F21" s="29">
        <v>1500</v>
      </c>
      <c r="G21" s="29">
        <v>1600</v>
      </c>
      <c r="H21" s="29">
        <v>1700</v>
      </c>
    </row>
    <row r="22" spans="1:8" s="1" customFormat="1" x14ac:dyDescent="0.2">
      <c r="A22" s="66" t="s">
        <v>92</v>
      </c>
      <c r="B22" s="72" t="s">
        <v>7</v>
      </c>
      <c r="C22" s="72" t="s">
        <v>18</v>
      </c>
      <c r="D22" s="72" t="s">
        <v>108</v>
      </c>
      <c r="E22" s="72"/>
      <c r="F22" s="27">
        <v>0</v>
      </c>
      <c r="G22" s="27">
        <f t="shared" ref="G22:H24" si="6">G23</f>
        <v>0</v>
      </c>
      <c r="H22" s="27">
        <f t="shared" si="6"/>
        <v>400000</v>
      </c>
    </row>
    <row r="23" spans="1:8" s="1" customFormat="1" x14ac:dyDescent="0.2">
      <c r="A23" s="67" t="s">
        <v>59</v>
      </c>
      <c r="B23" s="28" t="s">
        <v>7</v>
      </c>
      <c r="C23" s="28" t="s">
        <v>18</v>
      </c>
      <c r="D23" s="28" t="s">
        <v>108</v>
      </c>
      <c r="E23" s="28"/>
      <c r="F23" s="29">
        <v>0</v>
      </c>
      <c r="G23" s="29">
        <f t="shared" si="6"/>
        <v>0</v>
      </c>
      <c r="H23" s="29">
        <f t="shared" si="6"/>
        <v>400000</v>
      </c>
    </row>
    <row r="24" spans="1:8" s="1" customFormat="1" x14ac:dyDescent="0.2">
      <c r="A24" s="46" t="s">
        <v>93</v>
      </c>
      <c r="B24" s="28" t="s">
        <v>7</v>
      </c>
      <c r="C24" s="28" t="s">
        <v>18</v>
      </c>
      <c r="D24" s="28" t="s">
        <v>109</v>
      </c>
      <c r="E24" s="28"/>
      <c r="F24" s="29">
        <v>0</v>
      </c>
      <c r="G24" s="29">
        <f t="shared" si="6"/>
        <v>0</v>
      </c>
      <c r="H24" s="29">
        <f t="shared" si="6"/>
        <v>400000</v>
      </c>
    </row>
    <row r="25" spans="1:8" s="1" customFormat="1" ht="33.75" x14ac:dyDescent="0.2">
      <c r="A25" s="35" t="s">
        <v>94</v>
      </c>
      <c r="B25" s="28" t="s">
        <v>7</v>
      </c>
      <c r="C25" s="28" t="s">
        <v>18</v>
      </c>
      <c r="D25" s="28" t="s">
        <v>109</v>
      </c>
      <c r="E25" s="28" t="s">
        <v>99</v>
      </c>
      <c r="F25" s="29">
        <v>0</v>
      </c>
      <c r="G25" s="29">
        <v>0</v>
      </c>
      <c r="H25" s="29">
        <v>400000</v>
      </c>
    </row>
    <row r="26" spans="1:8" x14ac:dyDescent="0.2">
      <c r="A26" s="48" t="s">
        <v>16</v>
      </c>
      <c r="B26" s="72" t="s">
        <v>7</v>
      </c>
      <c r="C26" s="72" t="s">
        <v>25</v>
      </c>
      <c r="D26" s="73"/>
      <c r="E26" s="72"/>
      <c r="F26" s="27">
        <f>F27+F32</f>
        <v>2030939</v>
      </c>
      <c r="G26" s="27">
        <f t="shared" ref="G26:H26" si="7">G27+G32</f>
        <v>129200</v>
      </c>
      <c r="H26" s="27">
        <f t="shared" si="7"/>
        <v>1279200</v>
      </c>
    </row>
    <row r="27" spans="1:8" ht="15.75" customHeight="1" x14ac:dyDescent="0.2">
      <c r="A27" s="34" t="s">
        <v>63</v>
      </c>
      <c r="B27" s="26" t="s">
        <v>7</v>
      </c>
      <c r="C27" s="26" t="s">
        <v>25</v>
      </c>
      <c r="D27" s="31" t="s">
        <v>110</v>
      </c>
      <c r="E27" s="26"/>
      <c r="F27" s="64">
        <f>F28+F30</f>
        <v>30939</v>
      </c>
      <c r="G27" s="64">
        <f>G28</f>
        <v>29200</v>
      </c>
      <c r="H27" s="64">
        <f>H28</f>
        <v>29200</v>
      </c>
    </row>
    <row r="28" spans="1:8" ht="33.75" customHeight="1" x14ac:dyDescent="0.2">
      <c r="A28" s="45" t="s">
        <v>68</v>
      </c>
      <c r="B28" s="49" t="s">
        <v>7</v>
      </c>
      <c r="C28" s="49" t="s">
        <v>25</v>
      </c>
      <c r="D28" s="31" t="s">
        <v>110</v>
      </c>
      <c r="E28" s="26"/>
      <c r="F28" s="32">
        <f>F29</f>
        <v>29200</v>
      </c>
      <c r="G28" s="32">
        <f t="shared" ref="G28:H28" si="8">G29</f>
        <v>29200</v>
      </c>
      <c r="H28" s="32">
        <f t="shared" si="8"/>
        <v>29200</v>
      </c>
    </row>
    <row r="29" spans="1:8" ht="13.5" customHeight="1" x14ac:dyDescent="0.2">
      <c r="A29" s="45" t="s">
        <v>67</v>
      </c>
      <c r="B29" s="49" t="s">
        <v>7</v>
      </c>
      <c r="C29" s="49" t="s">
        <v>25</v>
      </c>
      <c r="D29" s="31" t="s">
        <v>110</v>
      </c>
      <c r="E29" s="26" t="s">
        <v>48</v>
      </c>
      <c r="F29" s="29">
        <v>29200</v>
      </c>
      <c r="G29" s="29">
        <v>29200</v>
      </c>
      <c r="H29" s="29">
        <v>29200</v>
      </c>
    </row>
    <row r="30" spans="1:8" ht="25.5" customHeight="1" x14ac:dyDescent="0.2">
      <c r="A30" s="45" t="s">
        <v>53</v>
      </c>
      <c r="B30" s="31" t="s">
        <v>7</v>
      </c>
      <c r="C30" s="31" t="s">
        <v>25</v>
      </c>
      <c r="D30" s="31" t="s">
        <v>111</v>
      </c>
      <c r="E30" s="31"/>
      <c r="F30" s="32">
        <f>F31</f>
        <v>1739</v>
      </c>
      <c r="G30" s="32">
        <f t="shared" ref="G30:H30" si="9">G31</f>
        <v>1739</v>
      </c>
      <c r="H30" s="32">
        <f t="shared" si="9"/>
        <v>1739</v>
      </c>
    </row>
    <row r="31" spans="1:8" ht="22.5" x14ac:dyDescent="0.2">
      <c r="A31" s="45" t="s">
        <v>35</v>
      </c>
      <c r="B31" s="31" t="s">
        <v>7</v>
      </c>
      <c r="C31" s="31" t="s">
        <v>25</v>
      </c>
      <c r="D31" s="31" t="s">
        <v>111</v>
      </c>
      <c r="E31" s="31" t="s">
        <v>34</v>
      </c>
      <c r="F31" s="32">
        <v>1739</v>
      </c>
      <c r="G31" s="32">
        <v>1739</v>
      </c>
      <c r="H31" s="32">
        <v>1739</v>
      </c>
    </row>
    <row r="32" spans="1:8" x14ac:dyDescent="0.2">
      <c r="A32" s="34" t="s">
        <v>59</v>
      </c>
      <c r="B32" s="31" t="s">
        <v>7</v>
      </c>
      <c r="C32" s="31" t="s">
        <v>25</v>
      </c>
      <c r="D32" s="31" t="s">
        <v>112</v>
      </c>
      <c r="E32" s="31"/>
      <c r="F32" s="32">
        <f>F34</f>
        <v>2000000</v>
      </c>
      <c r="G32" s="32">
        <f t="shared" ref="G32:H33" si="10">G33</f>
        <v>100000</v>
      </c>
      <c r="H32" s="32">
        <f t="shared" si="10"/>
        <v>1250000</v>
      </c>
    </row>
    <row r="33" spans="1:8" x14ac:dyDescent="0.2">
      <c r="A33" s="45" t="s">
        <v>96</v>
      </c>
      <c r="B33" s="31" t="s">
        <v>7</v>
      </c>
      <c r="C33" s="31" t="s">
        <v>25</v>
      </c>
      <c r="D33" s="31" t="s">
        <v>107</v>
      </c>
      <c r="E33" s="31"/>
      <c r="F33" s="32">
        <f>F34</f>
        <v>2000000</v>
      </c>
      <c r="G33" s="32">
        <f t="shared" si="10"/>
        <v>100000</v>
      </c>
      <c r="H33" s="32">
        <f t="shared" si="10"/>
        <v>1250000</v>
      </c>
    </row>
    <row r="34" spans="1:8" ht="22.5" x14ac:dyDescent="0.2">
      <c r="A34" s="35" t="s">
        <v>35</v>
      </c>
      <c r="B34" s="31" t="s">
        <v>7</v>
      </c>
      <c r="C34" s="31" t="s">
        <v>25</v>
      </c>
      <c r="D34" s="31" t="s">
        <v>107</v>
      </c>
      <c r="E34" s="31" t="s">
        <v>34</v>
      </c>
      <c r="F34" s="32">
        <v>2000000</v>
      </c>
      <c r="G34" s="32">
        <v>100000</v>
      </c>
      <c r="H34" s="32">
        <v>1250000</v>
      </c>
    </row>
    <row r="35" spans="1:8" ht="14.25" customHeight="1" x14ac:dyDescent="0.2">
      <c r="A35" s="34" t="s">
        <v>26</v>
      </c>
      <c r="B35" s="70" t="s">
        <v>10</v>
      </c>
      <c r="C35" s="70" t="s">
        <v>8</v>
      </c>
      <c r="D35" s="74"/>
      <c r="E35" s="70"/>
      <c r="F35" s="71">
        <f>F36</f>
        <v>464600</v>
      </c>
      <c r="G35" s="71">
        <f>G36</f>
        <v>471600</v>
      </c>
      <c r="H35" s="71">
        <f>H36</f>
        <v>495300</v>
      </c>
    </row>
    <row r="36" spans="1:8" ht="12.75" customHeight="1" x14ac:dyDescent="0.2">
      <c r="A36" s="51" t="s">
        <v>27</v>
      </c>
      <c r="B36" s="72" t="s">
        <v>10</v>
      </c>
      <c r="C36" s="72" t="s">
        <v>12</v>
      </c>
      <c r="D36" s="73"/>
      <c r="E36" s="72"/>
      <c r="F36" s="27">
        <f>F38</f>
        <v>464600</v>
      </c>
      <c r="G36" s="27">
        <f>G38</f>
        <v>471600</v>
      </c>
      <c r="H36" s="27">
        <f>H38</f>
        <v>495300</v>
      </c>
    </row>
    <row r="37" spans="1:8" ht="45.75" customHeight="1" x14ac:dyDescent="0.2">
      <c r="A37" s="52" t="s">
        <v>64</v>
      </c>
      <c r="B37" s="31" t="s">
        <v>10</v>
      </c>
      <c r="C37" s="31" t="s">
        <v>12</v>
      </c>
      <c r="D37" s="31" t="s">
        <v>104</v>
      </c>
      <c r="E37" s="28"/>
      <c r="F37" s="65">
        <f>F38</f>
        <v>464600</v>
      </c>
      <c r="G37" s="65">
        <f>G38</f>
        <v>471600</v>
      </c>
      <c r="H37" s="65">
        <f>H38</f>
        <v>495300</v>
      </c>
    </row>
    <row r="38" spans="1:8" ht="22.5" x14ac:dyDescent="0.2">
      <c r="A38" s="45" t="s">
        <v>24</v>
      </c>
      <c r="B38" s="31" t="s">
        <v>10</v>
      </c>
      <c r="C38" s="31" t="s">
        <v>12</v>
      </c>
      <c r="D38" s="31" t="s">
        <v>113</v>
      </c>
      <c r="E38" s="28"/>
      <c r="F38" s="29">
        <f>F39+F40+F41</f>
        <v>464600</v>
      </c>
      <c r="G38" s="29">
        <f t="shared" ref="G38:H38" si="11">G39+G40+G41</f>
        <v>471600</v>
      </c>
      <c r="H38" s="29">
        <f t="shared" si="11"/>
        <v>495300</v>
      </c>
    </row>
    <row r="39" spans="1:8" ht="22.5" x14ac:dyDescent="0.2">
      <c r="A39" s="45" t="s">
        <v>33</v>
      </c>
      <c r="B39" s="31" t="s">
        <v>10</v>
      </c>
      <c r="C39" s="31" t="s">
        <v>12</v>
      </c>
      <c r="D39" s="31" t="s">
        <v>113</v>
      </c>
      <c r="E39" s="28" t="s">
        <v>32</v>
      </c>
      <c r="F39" s="29">
        <v>350900</v>
      </c>
      <c r="G39" s="29">
        <v>355990</v>
      </c>
      <c r="H39" s="29">
        <v>370000</v>
      </c>
    </row>
    <row r="40" spans="1:8" x14ac:dyDescent="0.2">
      <c r="A40" s="45"/>
      <c r="B40" s="31" t="s">
        <v>10</v>
      </c>
      <c r="C40" s="31" t="s">
        <v>12</v>
      </c>
      <c r="D40" s="31" t="s">
        <v>114</v>
      </c>
      <c r="E40" s="28" t="s">
        <v>89</v>
      </c>
      <c r="F40" s="29">
        <v>105972</v>
      </c>
      <c r="G40" s="29">
        <v>107509</v>
      </c>
      <c r="H40" s="29">
        <v>111740</v>
      </c>
    </row>
    <row r="41" spans="1:8" ht="15.75" customHeight="1" x14ac:dyDescent="0.2">
      <c r="A41" s="45" t="s">
        <v>35</v>
      </c>
      <c r="B41" s="31" t="s">
        <v>10</v>
      </c>
      <c r="C41" s="31" t="s">
        <v>12</v>
      </c>
      <c r="D41" s="31" t="s">
        <v>113</v>
      </c>
      <c r="E41" s="28" t="s">
        <v>34</v>
      </c>
      <c r="F41" s="29">
        <v>7728</v>
      </c>
      <c r="G41" s="29">
        <v>8101</v>
      </c>
      <c r="H41" s="29">
        <v>13560</v>
      </c>
    </row>
    <row r="42" spans="1:8" ht="19.5" customHeight="1" x14ac:dyDescent="0.2">
      <c r="A42" s="34" t="s">
        <v>70</v>
      </c>
      <c r="B42" s="70" t="s">
        <v>12</v>
      </c>
      <c r="C42" s="70" t="s">
        <v>8</v>
      </c>
      <c r="D42" s="70"/>
      <c r="E42" s="70"/>
      <c r="F42" s="71">
        <f>F43</f>
        <v>1000000</v>
      </c>
      <c r="G42" s="71">
        <f t="shared" ref="G42:H42" si="12">G43</f>
        <v>1519361.44</v>
      </c>
      <c r="H42" s="71">
        <f t="shared" si="12"/>
        <v>400000</v>
      </c>
    </row>
    <row r="43" spans="1:8" x14ac:dyDescent="0.2">
      <c r="A43" s="53" t="s">
        <v>44</v>
      </c>
      <c r="B43" s="72" t="s">
        <v>12</v>
      </c>
      <c r="C43" s="72" t="s">
        <v>21</v>
      </c>
      <c r="D43" s="73"/>
      <c r="E43" s="72"/>
      <c r="F43" s="27">
        <f>F44</f>
        <v>1000000</v>
      </c>
      <c r="G43" s="27">
        <f t="shared" ref="G43:H44" si="13">G44</f>
        <v>1519361.44</v>
      </c>
      <c r="H43" s="27">
        <f t="shared" si="13"/>
        <v>400000</v>
      </c>
    </row>
    <row r="44" spans="1:8" x14ac:dyDescent="0.2">
      <c r="A44" s="54" t="s">
        <v>65</v>
      </c>
      <c r="B44" s="31" t="s">
        <v>12</v>
      </c>
      <c r="C44" s="31" t="s">
        <v>21</v>
      </c>
      <c r="D44" s="31" t="s">
        <v>104</v>
      </c>
      <c r="E44" s="28"/>
      <c r="F44" s="29">
        <f>F45</f>
        <v>1000000</v>
      </c>
      <c r="G44" s="29">
        <f t="shared" si="13"/>
        <v>1519361.44</v>
      </c>
      <c r="H44" s="29">
        <f t="shared" si="13"/>
        <v>400000</v>
      </c>
    </row>
    <row r="45" spans="1:8" x14ac:dyDescent="0.2">
      <c r="A45" s="52" t="s">
        <v>71</v>
      </c>
      <c r="B45" s="31" t="s">
        <v>12</v>
      </c>
      <c r="C45" s="31" t="s">
        <v>21</v>
      </c>
      <c r="D45" s="31" t="s">
        <v>115</v>
      </c>
      <c r="E45" s="28"/>
      <c r="F45" s="29">
        <f>F47</f>
        <v>1000000</v>
      </c>
      <c r="G45" s="29">
        <f t="shared" ref="G45:H45" si="14">G47</f>
        <v>1519361.44</v>
      </c>
      <c r="H45" s="29">
        <f t="shared" si="14"/>
        <v>400000</v>
      </c>
    </row>
    <row r="46" spans="1:8" ht="19.5" hidden="1" customHeight="1" x14ac:dyDescent="0.2">
      <c r="A46" s="54"/>
      <c r="B46" s="31"/>
      <c r="C46" s="31"/>
      <c r="D46" s="31"/>
      <c r="E46" s="28"/>
      <c r="F46" s="29"/>
      <c r="G46" s="29"/>
      <c r="H46" s="29"/>
    </row>
    <row r="47" spans="1:8" ht="27" customHeight="1" x14ac:dyDescent="0.2">
      <c r="A47" s="52" t="s">
        <v>69</v>
      </c>
      <c r="B47" s="31" t="s">
        <v>12</v>
      </c>
      <c r="C47" s="31" t="s">
        <v>21</v>
      </c>
      <c r="D47" s="31" t="s">
        <v>116</v>
      </c>
      <c r="E47" s="28"/>
      <c r="F47" s="29">
        <f>F48</f>
        <v>1000000</v>
      </c>
      <c r="G47" s="29">
        <f t="shared" ref="G47" si="15">G48</f>
        <v>1519361.44</v>
      </c>
      <c r="H47" s="29">
        <v>400000</v>
      </c>
    </row>
    <row r="48" spans="1:8" ht="22.5" x14ac:dyDescent="0.2">
      <c r="A48" s="45" t="s">
        <v>35</v>
      </c>
      <c r="B48" s="31" t="s">
        <v>12</v>
      </c>
      <c r="C48" s="31" t="s">
        <v>21</v>
      </c>
      <c r="D48" s="31" t="s">
        <v>116</v>
      </c>
      <c r="E48" s="28" t="s">
        <v>34</v>
      </c>
      <c r="F48" s="29">
        <v>1000000</v>
      </c>
      <c r="G48" s="29">
        <v>1519361.44</v>
      </c>
      <c r="H48" s="29">
        <v>500000</v>
      </c>
    </row>
    <row r="49" spans="1:8" ht="18" customHeight="1" x14ac:dyDescent="0.2">
      <c r="A49" s="34" t="s">
        <v>17</v>
      </c>
      <c r="B49" s="70" t="s">
        <v>14</v>
      </c>
      <c r="C49" s="70" t="s">
        <v>8</v>
      </c>
      <c r="D49" s="74"/>
      <c r="E49" s="70"/>
      <c r="F49" s="71">
        <f>F50</f>
        <v>5013045</v>
      </c>
      <c r="G49" s="71">
        <f t="shared" ref="G49:H49" si="16">G50+G57</f>
        <v>5560888</v>
      </c>
      <c r="H49" s="71">
        <f t="shared" si="16"/>
        <v>5989937.4400000004</v>
      </c>
    </row>
    <row r="50" spans="1:8" s="1" customFormat="1" ht="17.25" customHeight="1" x14ac:dyDescent="0.2">
      <c r="A50" s="53" t="s">
        <v>31</v>
      </c>
      <c r="B50" s="72" t="s">
        <v>14</v>
      </c>
      <c r="C50" s="72" t="s">
        <v>19</v>
      </c>
      <c r="D50" s="73" t="s">
        <v>104</v>
      </c>
      <c r="E50" s="72"/>
      <c r="F50" s="27">
        <f>F51+F54</f>
        <v>5013045</v>
      </c>
      <c r="G50" s="27">
        <f t="shared" ref="G50:H50" si="17">G54+G51</f>
        <v>5310888</v>
      </c>
      <c r="H50" s="27">
        <f t="shared" si="17"/>
        <v>5689937.4400000004</v>
      </c>
    </row>
    <row r="51" spans="1:8" ht="18" customHeight="1" x14ac:dyDescent="0.2">
      <c r="A51" s="34" t="s">
        <v>63</v>
      </c>
      <c r="B51" s="31" t="s">
        <v>14</v>
      </c>
      <c r="C51" s="31" t="s">
        <v>19</v>
      </c>
      <c r="D51" s="31" t="s">
        <v>104</v>
      </c>
      <c r="E51" s="25"/>
      <c r="F51" s="36">
        <f>F52</f>
        <v>1187886</v>
      </c>
      <c r="G51" s="36">
        <f t="shared" ref="G51:H52" si="18">G52</f>
        <v>1035813</v>
      </c>
      <c r="H51" s="36">
        <f t="shared" si="18"/>
        <v>1075983</v>
      </c>
    </row>
    <row r="52" spans="1:8" s="1" customFormat="1" ht="40.5" customHeight="1" x14ac:dyDescent="0.2">
      <c r="A52" s="45" t="s">
        <v>54</v>
      </c>
      <c r="B52" s="31" t="s">
        <v>14</v>
      </c>
      <c r="C52" s="31" t="s">
        <v>19</v>
      </c>
      <c r="D52" s="31" t="s">
        <v>117</v>
      </c>
      <c r="E52" s="30"/>
      <c r="F52" s="29">
        <f>F53</f>
        <v>1187886</v>
      </c>
      <c r="G52" s="29">
        <f t="shared" si="18"/>
        <v>1035813</v>
      </c>
      <c r="H52" s="29">
        <f t="shared" si="18"/>
        <v>1075983</v>
      </c>
    </row>
    <row r="53" spans="1:8" s="1" customFormat="1" ht="26.25" customHeight="1" x14ac:dyDescent="0.2">
      <c r="A53" s="45" t="s">
        <v>35</v>
      </c>
      <c r="B53" s="31" t="s">
        <v>14</v>
      </c>
      <c r="C53" s="31" t="s">
        <v>19</v>
      </c>
      <c r="D53" s="31" t="s">
        <v>117</v>
      </c>
      <c r="E53" s="30" t="s">
        <v>34</v>
      </c>
      <c r="F53" s="29">
        <v>1187886</v>
      </c>
      <c r="G53" s="29">
        <v>1035813</v>
      </c>
      <c r="H53" s="29">
        <v>1075983</v>
      </c>
    </row>
    <row r="54" spans="1:8" s="1" customFormat="1" ht="14.25" customHeight="1" x14ac:dyDescent="0.2">
      <c r="A54" s="55" t="s">
        <v>65</v>
      </c>
      <c r="B54" s="31" t="s">
        <v>14</v>
      </c>
      <c r="C54" s="31" t="s">
        <v>19</v>
      </c>
      <c r="D54" s="31" t="s">
        <v>104</v>
      </c>
      <c r="E54" s="30"/>
      <c r="F54" s="29">
        <f>F55</f>
        <v>3825159</v>
      </c>
      <c r="G54" s="29">
        <f>G55</f>
        <v>4275075</v>
      </c>
      <c r="H54" s="29">
        <f>H55</f>
        <v>4613954.4400000004</v>
      </c>
    </row>
    <row r="55" spans="1:8" s="1" customFormat="1" ht="25.5" customHeight="1" x14ac:dyDescent="0.2">
      <c r="A55" s="45" t="s">
        <v>72</v>
      </c>
      <c r="B55" s="31" t="s">
        <v>14</v>
      </c>
      <c r="C55" s="31" t="s">
        <v>19</v>
      </c>
      <c r="D55" s="31" t="s">
        <v>118</v>
      </c>
      <c r="E55" s="30"/>
      <c r="F55" s="29">
        <f>F56</f>
        <v>3825159</v>
      </c>
      <c r="G55" s="29">
        <f t="shared" ref="G55:H55" si="19">G56</f>
        <v>4275075</v>
      </c>
      <c r="H55" s="29">
        <f t="shared" si="19"/>
        <v>4613954.4400000004</v>
      </c>
    </row>
    <row r="56" spans="1:8" s="1" customFormat="1" ht="22.5" x14ac:dyDescent="0.2">
      <c r="A56" s="45" t="s">
        <v>35</v>
      </c>
      <c r="B56" s="31" t="s">
        <v>29</v>
      </c>
      <c r="C56" s="31" t="s">
        <v>19</v>
      </c>
      <c r="D56" s="31" t="s">
        <v>118</v>
      </c>
      <c r="E56" s="30" t="s">
        <v>34</v>
      </c>
      <c r="F56" s="29">
        <v>3825159</v>
      </c>
      <c r="G56" s="29">
        <v>4275075</v>
      </c>
      <c r="H56" s="29">
        <v>4613954.4400000004</v>
      </c>
    </row>
    <row r="57" spans="1:8" s="1" customFormat="1" x14ac:dyDescent="0.2">
      <c r="A57" s="45" t="s">
        <v>51</v>
      </c>
      <c r="B57" s="72" t="s">
        <v>14</v>
      </c>
      <c r="C57" s="72" t="s">
        <v>50</v>
      </c>
      <c r="D57" s="72"/>
      <c r="E57" s="72"/>
      <c r="F57" s="27">
        <f>F59+F62</f>
        <v>250000</v>
      </c>
      <c r="G57" s="27">
        <f t="shared" ref="G57:H57" si="20">G59+G62</f>
        <v>250000</v>
      </c>
      <c r="H57" s="27">
        <f t="shared" si="20"/>
        <v>300000</v>
      </c>
    </row>
    <row r="58" spans="1:8" s="1" customFormat="1" x14ac:dyDescent="0.2">
      <c r="A58" s="54" t="s">
        <v>59</v>
      </c>
      <c r="B58" s="31" t="s">
        <v>14</v>
      </c>
      <c r="C58" s="31" t="s">
        <v>50</v>
      </c>
      <c r="D58" s="31" t="s">
        <v>104</v>
      </c>
      <c r="E58" s="30"/>
      <c r="F58" s="29">
        <f>F59+F62</f>
        <v>250000</v>
      </c>
      <c r="G58" s="29">
        <f>G59+G62</f>
        <v>250000</v>
      </c>
      <c r="H58" s="29">
        <f>H59+H62</f>
        <v>300000</v>
      </c>
    </row>
    <row r="59" spans="1:8" s="1" customFormat="1" ht="15.75" customHeight="1" x14ac:dyDescent="0.2">
      <c r="A59" s="45" t="s">
        <v>52</v>
      </c>
      <c r="B59" s="31" t="s">
        <v>14</v>
      </c>
      <c r="C59" s="31" t="s">
        <v>50</v>
      </c>
      <c r="D59" s="31" t="s">
        <v>119</v>
      </c>
      <c r="E59" s="30"/>
      <c r="F59" s="29">
        <f>F60</f>
        <v>150000</v>
      </c>
      <c r="G59" s="29">
        <f>G60</f>
        <v>150000</v>
      </c>
      <c r="H59" s="29">
        <f>H60</f>
        <v>200000</v>
      </c>
    </row>
    <row r="60" spans="1:8" s="1" customFormat="1" ht="22.5" x14ac:dyDescent="0.2">
      <c r="A60" s="45" t="s">
        <v>35</v>
      </c>
      <c r="B60" s="31" t="s">
        <v>14</v>
      </c>
      <c r="C60" s="31" t="s">
        <v>50</v>
      </c>
      <c r="D60" s="31" t="s">
        <v>119</v>
      </c>
      <c r="E60" s="30" t="s">
        <v>34</v>
      </c>
      <c r="F60" s="29">
        <v>150000</v>
      </c>
      <c r="G60" s="29">
        <v>150000</v>
      </c>
      <c r="H60" s="29">
        <v>200000</v>
      </c>
    </row>
    <row r="61" spans="1:8" s="1" customFormat="1" hidden="1" x14ac:dyDescent="0.2">
      <c r="A61" s="45" t="s">
        <v>40</v>
      </c>
      <c r="B61" s="31" t="s">
        <v>14</v>
      </c>
      <c r="C61" s="31" t="s">
        <v>50</v>
      </c>
      <c r="D61" s="31" t="s">
        <v>77</v>
      </c>
      <c r="E61" s="30" t="s">
        <v>38</v>
      </c>
      <c r="F61" s="29"/>
      <c r="G61" s="29"/>
      <c r="H61" s="29"/>
    </row>
    <row r="62" spans="1:8" s="1" customFormat="1" ht="21" x14ac:dyDescent="0.2">
      <c r="A62" s="50" t="s">
        <v>78</v>
      </c>
      <c r="B62" s="31" t="s">
        <v>14</v>
      </c>
      <c r="C62" s="31" t="s">
        <v>50</v>
      </c>
      <c r="D62" s="31" t="s">
        <v>120</v>
      </c>
      <c r="E62" s="30"/>
      <c r="F62" s="29">
        <f>F63</f>
        <v>100000</v>
      </c>
      <c r="G62" s="29">
        <f t="shared" ref="G62:H62" si="21">G63</f>
        <v>100000</v>
      </c>
      <c r="H62" s="29">
        <f t="shared" si="21"/>
        <v>100000</v>
      </c>
    </row>
    <row r="63" spans="1:8" s="1" customFormat="1" ht="22.5" x14ac:dyDescent="0.2">
      <c r="A63" s="45" t="s">
        <v>35</v>
      </c>
      <c r="B63" s="31" t="s">
        <v>14</v>
      </c>
      <c r="C63" s="31" t="s">
        <v>50</v>
      </c>
      <c r="D63" s="31" t="s">
        <v>120</v>
      </c>
      <c r="E63" s="30" t="s">
        <v>34</v>
      </c>
      <c r="F63" s="29">
        <v>100000</v>
      </c>
      <c r="G63" s="29">
        <v>100000</v>
      </c>
      <c r="H63" s="29">
        <v>100000</v>
      </c>
    </row>
    <row r="64" spans="1:8" s="2" customFormat="1" ht="16.5" customHeight="1" x14ac:dyDescent="0.2">
      <c r="A64" s="34" t="s">
        <v>23</v>
      </c>
      <c r="B64" s="70" t="s">
        <v>15</v>
      </c>
      <c r="C64" s="70" t="s">
        <v>8</v>
      </c>
      <c r="D64" s="74"/>
      <c r="E64" s="70"/>
      <c r="F64" s="71">
        <f>F65+F75+F82+F97</f>
        <v>15875529.439999999</v>
      </c>
      <c r="G64" s="71">
        <f t="shared" ref="G64:H64" si="22">G65+G75+G82+G97</f>
        <v>13320531</v>
      </c>
      <c r="H64" s="71">
        <f t="shared" si="22"/>
        <v>14767473</v>
      </c>
    </row>
    <row r="65" spans="1:8" s="2" customFormat="1" x14ac:dyDescent="0.2">
      <c r="A65" s="51" t="s">
        <v>30</v>
      </c>
      <c r="B65" s="72" t="s">
        <v>15</v>
      </c>
      <c r="C65" s="72" t="s">
        <v>7</v>
      </c>
      <c r="D65" s="73"/>
      <c r="E65" s="72"/>
      <c r="F65" s="27">
        <f>F66</f>
        <v>61995</v>
      </c>
      <c r="G65" s="27">
        <f t="shared" ref="G65:H65" si="23">G66</f>
        <v>31995</v>
      </c>
      <c r="H65" s="27">
        <f t="shared" si="23"/>
        <v>61995</v>
      </c>
    </row>
    <row r="66" spans="1:8" s="2" customFormat="1" x14ac:dyDescent="0.2">
      <c r="A66" s="34" t="s">
        <v>63</v>
      </c>
      <c r="B66" s="31" t="s">
        <v>15</v>
      </c>
      <c r="C66" s="31" t="s">
        <v>7</v>
      </c>
      <c r="D66" s="31" t="s">
        <v>104</v>
      </c>
      <c r="E66" s="26"/>
      <c r="F66" s="65">
        <f>F67+F69</f>
        <v>61995</v>
      </c>
      <c r="G66" s="65">
        <f t="shared" ref="G66:H66" si="24">G67+G69</f>
        <v>31995</v>
      </c>
      <c r="H66" s="65">
        <f t="shared" si="24"/>
        <v>61995</v>
      </c>
    </row>
    <row r="67" spans="1:8" s="2" customFormat="1" ht="56.25" x14ac:dyDescent="0.2">
      <c r="A67" s="45" t="s">
        <v>55</v>
      </c>
      <c r="B67" s="31" t="s">
        <v>15</v>
      </c>
      <c r="C67" s="31" t="s">
        <v>7</v>
      </c>
      <c r="D67" s="31" t="s">
        <v>121</v>
      </c>
      <c r="E67" s="30"/>
      <c r="F67" s="29">
        <f>F68</f>
        <v>11995</v>
      </c>
      <c r="G67" s="29">
        <f t="shared" ref="G67:H67" si="25">G68</f>
        <v>11995</v>
      </c>
      <c r="H67" s="29">
        <f t="shared" si="25"/>
        <v>11995</v>
      </c>
    </row>
    <row r="68" spans="1:8" s="2" customFormat="1" ht="22.5" x14ac:dyDescent="0.2">
      <c r="A68" s="45" t="s">
        <v>35</v>
      </c>
      <c r="B68" s="31" t="s">
        <v>15</v>
      </c>
      <c r="C68" s="31" t="s">
        <v>7</v>
      </c>
      <c r="D68" s="31" t="s">
        <v>121</v>
      </c>
      <c r="E68" s="30" t="s">
        <v>34</v>
      </c>
      <c r="F68" s="29">
        <v>11995</v>
      </c>
      <c r="G68" s="29">
        <v>11995</v>
      </c>
      <c r="H68" s="29">
        <v>11995</v>
      </c>
    </row>
    <row r="69" spans="1:8" s="2" customFormat="1" x14ac:dyDescent="0.2">
      <c r="A69" s="55" t="s">
        <v>65</v>
      </c>
      <c r="B69" s="31" t="s">
        <v>15</v>
      </c>
      <c r="C69" s="31" t="s">
        <v>7</v>
      </c>
      <c r="D69" s="31" t="s">
        <v>104</v>
      </c>
      <c r="E69" s="30"/>
      <c r="F69" s="29">
        <f t="shared" ref="F69:H70" si="26">F70</f>
        <v>50000</v>
      </c>
      <c r="G69" s="29">
        <f t="shared" si="26"/>
        <v>20000</v>
      </c>
      <c r="H69" s="29">
        <f t="shared" si="26"/>
        <v>50000</v>
      </c>
    </row>
    <row r="70" spans="1:8" s="2" customFormat="1" x14ac:dyDescent="0.2">
      <c r="A70" s="45" t="s">
        <v>81</v>
      </c>
      <c r="B70" s="31" t="s">
        <v>15</v>
      </c>
      <c r="C70" s="31" t="s">
        <v>7</v>
      </c>
      <c r="D70" s="31" t="s">
        <v>122</v>
      </c>
      <c r="E70" s="28"/>
      <c r="F70" s="29">
        <f t="shared" si="26"/>
        <v>50000</v>
      </c>
      <c r="G70" s="29">
        <f t="shared" si="26"/>
        <v>20000</v>
      </c>
      <c r="H70" s="29">
        <f t="shared" si="26"/>
        <v>50000</v>
      </c>
    </row>
    <row r="71" spans="1:8" s="2" customFormat="1" ht="22.5" x14ac:dyDescent="0.2">
      <c r="A71" s="45" t="s">
        <v>35</v>
      </c>
      <c r="B71" s="31" t="s">
        <v>15</v>
      </c>
      <c r="C71" s="31" t="s">
        <v>7</v>
      </c>
      <c r="D71" s="31" t="s">
        <v>122</v>
      </c>
      <c r="E71" s="28" t="s">
        <v>34</v>
      </c>
      <c r="F71" s="29">
        <v>50000</v>
      </c>
      <c r="G71" s="29">
        <v>20000</v>
      </c>
      <c r="H71" s="29">
        <v>50000</v>
      </c>
    </row>
    <row r="72" spans="1:8" s="2" customFormat="1" ht="81" hidden="1" customHeight="1" x14ac:dyDescent="0.2">
      <c r="A72" s="45"/>
      <c r="B72" s="31"/>
      <c r="C72" s="31"/>
      <c r="D72" s="31"/>
      <c r="E72" s="40"/>
      <c r="F72" s="41"/>
      <c r="G72" s="41"/>
      <c r="H72" s="41"/>
    </row>
    <row r="73" spans="1:8" s="2" customFormat="1" ht="36.75" hidden="1" customHeight="1" x14ac:dyDescent="0.2">
      <c r="A73" s="45"/>
      <c r="B73" s="31"/>
      <c r="C73" s="31"/>
      <c r="D73" s="31"/>
      <c r="E73" s="30"/>
      <c r="F73" s="29"/>
      <c r="G73" s="29"/>
      <c r="H73" s="29"/>
    </row>
    <row r="74" spans="1:8" s="2" customFormat="1" ht="35.25" hidden="1" customHeight="1" x14ac:dyDescent="0.2">
      <c r="A74" s="45"/>
      <c r="B74" s="31"/>
      <c r="C74" s="31"/>
      <c r="D74" s="31"/>
      <c r="E74" s="30"/>
      <c r="F74" s="29"/>
      <c r="G74" s="29"/>
      <c r="H74" s="29"/>
    </row>
    <row r="75" spans="1:8" s="2" customFormat="1" ht="13.5" customHeight="1" x14ac:dyDescent="0.2">
      <c r="A75" s="56" t="s">
        <v>45</v>
      </c>
      <c r="B75" s="75" t="s">
        <v>15</v>
      </c>
      <c r="C75" s="75" t="s">
        <v>10</v>
      </c>
      <c r="D75" s="70"/>
      <c r="E75" s="75"/>
      <c r="F75" s="71">
        <f>F76+F79</f>
        <v>3897620.44</v>
      </c>
      <c r="G75" s="71">
        <f t="shared" ref="G75:H75" si="27">G76+G79</f>
        <v>2669169</v>
      </c>
      <c r="H75" s="71">
        <f t="shared" si="27"/>
        <v>2909179</v>
      </c>
    </row>
    <row r="76" spans="1:8" s="2" customFormat="1" ht="17.25" customHeight="1" x14ac:dyDescent="0.2">
      <c r="A76" s="34" t="s">
        <v>63</v>
      </c>
      <c r="B76" s="72" t="s">
        <v>15</v>
      </c>
      <c r="C76" s="72" t="s">
        <v>10</v>
      </c>
      <c r="D76" s="72" t="s">
        <v>104</v>
      </c>
      <c r="E76" s="72"/>
      <c r="F76" s="27">
        <f t="shared" ref="F76:H77" si="28">F77</f>
        <v>119810</v>
      </c>
      <c r="G76" s="27">
        <f t="shared" si="28"/>
        <v>119169</v>
      </c>
      <c r="H76" s="27">
        <f t="shared" si="28"/>
        <v>119169</v>
      </c>
    </row>
    <row r="77" spans="1:8" s="2" customFormat="1" ht="45" x14ac:dyDescent="0.2">
      <c r="A77" s="45" t="s">
        <v>56</v>
      </c>
      <c r="B77" s="31" t="s">
        <v>15</v>
      </c>
      <c r="C77" s="31" t="s">
        <v>10</v>
      </c>
      <c r="D77" s="31" t="s">
        <v>123</v>
      </c>
      <c r="E77" s="30"/>
      <c r="F77" s="29">
        <f t="shared" si="28"/>
        <v>119810</v>
      </c>
      <c r="G77" s="29">
        <f t="shared" si="28"/>
        <v>119169</v>
      </c>
      <c r="H77" s="29">
        <f t="shared" si="28"/>
        <v>119169</v>
      </c>
    </row>
    <row r="78" spans="1:8" s="2" customFormat="1" ht="22.5" x14ac:dyDescent="0.2">
      <c r="A78" s="45" t="s">
        <v>35</v>
      </c>
      <c r="B78" s="31" t="s">
        <v>15</v>
      </c>
      <c r="C78" s="31" t="s">
        <v>10</v>
      </c>
      <c r="D78" s="31" t="s">
        <v>123</v>
      </c>
      <c r="E78" s="30" t="s">
        <v>34</v>
      </c>
      <c r="F78" s="29">
        <v>119810</v>
      </c>
      <c r="G78" s="29">
        <v>119169</v>
      </c>
      <c r="H78" s="29">
        <v>119169</v>
      </c>
    </row>
    <row r="79" spans="1:8" s="2" customFormat="1" x14ac:dyDescent="0.2">
      <c r="A79" s="55" t="s">
        <v>65</v>
      </c>
      <c r="B79" s="31" t="s">
        <v>15</v>
      </c>
      <c r="C79" s="31" t="s">
        <v>10</v>
      </c>
      <c r="D79" s="31" t="s">
        <v>104</v>
      </c>
      <c r="E79" s="30"/>
      <c r="F79" s="29">
        <f>F80</f>
        <v>3777810.44</v>
      </c>
      <c r="G79" s="29">
        <f t="shared" ref="G79:H79" si="29">G80</f>
        <v>2550000</v>
      </c>
      <c r="H79" s="29">
        <f t="shared" si="29"/>
        <v>2790010</v>
      </c>
    </row>
    <row r="80" spans="1:8" s="2" customFormat="1" ht="41.25" customHeight="1" x14ac:dyDescent="0.2">
      <c r="A80" s="52" t="s">
        <v>66</v>
      </c>
      <c r="B80" s="31" t="s">
        <v>15</v>
      </c>
      <c r="C80" s="31" t="s">
        <v>10</v>
      </c>
      <c r="D80" s="31" t="s">
        <v>124</v>
      </c>
      <c r="E80" s="31"/>
      <c r="F80" s="29">
        <f>F81</f>
        <v>3777810.44</v>
      </c>
      <c r="G80" s="29">
        <f t="shared" ref="G80:H80" si="30">G81</f>
        <v>2550000</v>
      </c>
      <c r="H80" s="29">
        <f t="shared" si="30"/>
        <v>2790010</v>
      </c>
    </row>
    <row r="81" spans="1:8" s="2" customFormat="1" ht="24" customHeight="1" x14ac:dyDescent="0.2">
      <c r="A81" s="45" t="s">
        <v>35</v>
      </c>
      <c r="B81" s="31" t="s">
        <v>15</v>
      </c>
      <c r="C81" s="31" t="s">
        <v>10</v>
      </c>
      <c r="D81" s="31" t="s">
        <v>124</v>
      </c>
      <c r="E81" s="30" t="s">
        <v>34</v>
      </c>
      <c r="F81" s="29">
        <v>3777810.44</v>
      </c>
      <c r="G81" s="29">
        <v>2550000</v>
      </c>
      <c r="H81" s="29">
        <v>2790010</v>
      </c>
    </row>
    <row r="82" spans="1:8" s="2" customFormat="1" ht="16.5" customHeight="1" x14ac:dyDescent="0.2">
      <c r="A82" s="57" t="s">
        <v>42</v>
      </c>
      <c r="B82" s="75" t="s">
        <v>15</v>
      </c>
      <c r="C82" s="75" t="s">
        <v>12</v>
      </c>
      <c r="D82" s="70"/>
      <c r="E82" s="75"/>
      <c r="F82" s="71">
        <f>F83+F88</f>
        <v>11815914</v>
      </c>
      <c r="G82" s="71">
        <f t="shared" ref="G82:H82" si="31">G83+G88</f>
        <v>10559367</v>
      </c>
      <c r="H82" s="71">
        <f t="shared" si="31"/>
        <v>11686299</v>
      </c>
    </row>
    <row r="83" spans="1:8" s="2" customFormat="1" ht="18.75" customHeight="1" x14ac:dyDescent="0.2">
      <c r="A83" s="34" t="s">
        <v>63</v>
      </c>
      <c r="B83" s="31" t="s">
        <v>15</v>
      </c>
      <c r="C83" s="31" t="s">
        <v>12</v>
      </c>
      <c r="D83" s="31" t="s">
        <v>104</v>
      </c>
      <c r="E83" s="39"/>
      <c r="F83" s="65">
        <f>F84+F86</f>
        <v>1190755</v>
      </c>
      <c r="G83" s="65">
        <f t="shared" ref="G83:H83" si="32">G84+G86</f>
        <v>1099367</v>
      </c>
      <c r="H83" s="65">
        <f t="shared" si="32"/>
        <v>1099367</v>
      </c>
    </row>
    <row r="84" spans="1:8" s="2" customFormat="1" ht="22.5" x14ac:dyDescent="0.2">
      <c r="A84" s="45" t="s">
        <v>57</v>
      </c>
      <c r="B84" s="31" t="s">
        <v>15</v>
      </c>
      <c r="C84" s="31" t="s">
        <v>12</v>
      </c>
      <c r="D84" s="31" t="s">
        <v>125</v>
      </c>
      <c r="E84" s="31"/>
      <c r="F84" s="32">
        <f>F85</f>
        <v>1007983</v>
      </c>
      <c r="G84" s="32">
        <f>G85</f>
        <v>1007983</v>
      </c>
      <c r="H84" s="32">
        <f>H85</f>
        <v>1007983</v>
      </c>
    </row>
    <row r="85" spans="1:8" s="2" customFormat="1" ht="22.5" x14ac:dyDescent="0.2">
      <c r="A85" s="45" t="s">
        <v>35</v>
      </c>
      <c r="B85" s="31" t="s">
        <v>15</v>
      </c>
      <c r="C85" s="31" t="s">
        <v>12</v>
      </c>
      <c r="D85" s="31" t="s">
        <v>125</v>
      </c>
      <c r="E85" s="31" t="s">
        <v>34</v>
      </c>
      <c r="F85" s="32">
        <v>1007983</v>
      </c>
      <c r="G85" s="32">
        <v>1007983</v>
      </c>
      <c r="H85" s="32">
        <v>1007983</v>
      </c>
    </row>
    <row r="86" spans="1:8" s="2" customFormat="1" ht="22.5" x14ac:dyDescent="0.2">
      <c r="A86" s="45" t="s">
        <v>58</v>
      </c>
      <c r="B86" s="31" t="s">
        <v>15</v>
      </c>
      <c r="C86" s="31" t="s">
        <v>12</v>
      </c>
      <c r="D86" s="31" t="s">
        <v>126</v>
      </c>
      <c r="E86" s="31"/>
      <c r="F86" s="32">
        <f>F87</f>
        <v>182772</v>
      </c>
      <c r="G86" s="32">
        <f t="shared" ref="G86:H86" si="33">G87</f>
        <v>91384</v>
      </c>
      <c r="H86" s="32">
        <f t="shared" si="33"/>
        <v>91384</v>
      </c>
    </row>
    <row r="87" spans="1:8" s="2" customFormat="1" ht="22.5" x14ac:dyDescent="0.2">
      <c r="A87" s="45" t="s">
        <v>35</v>
      </c>
      <c r="B87" s="31" t="s">
        <v>15</v>
      </c>
      <c r="C87" s="31" t="s">
        <v>12</v>
      </c>
      <c r="D87" s="31" t="s">
        <v>126</v>
      </c>
      <c r="E87" s="31" t="s">
        <v>34</v>
      </c>
      <c r="F87" s="32">
        <v>182772</v>
      </c>
      <c r="G87" s="32">
        <v>91384</v>
      </c>
      <c r="H87" s="32">
        <v>91384</v>
      </c>
    </row>
    <row r="88" spans="1:8" s="2" customFormat="1" ht="16.5" customHeight="1" x14ac:dyDescent="0.2">
      <c r="A88" s="55" t="s">
        <v>65</v>
      </c>
      <c r="B88" s="73" t="s">
        <v>15</v>
      </c>
      <c r="C88" s="73" t="s">
        <v>12</v>
      </c>
      <c r="D88" s="73" t="s">
        <v>104</v>
      </c>
      <c r="E88" s="76"/>
      <c r="F88" s="27">
        <f>F89+F91+F93+F95</f>
        <v>10625159</v>
      </c>
      <c r="G88" s="27">
        <f t="shared" ref="G88:H88" si="34">G89+G91+G93+G95</f>
        <v>9460000</v>
      </c>
      <c r="H88" s="27">
        <f t="shared" si="34"/>
        <v>10586932</v>
      </c>
    </row>
    <row r="89" spans="1:8" s="2" customFormat="1" ht="16.5" customHeight="1" x14ac:dyDescent="0.2">
      <c r="A89" s="58" t="s">
        <v>43</v>
      </c>
      <c r="B89" s="31" t="s">
        <v>15</v>
      </c>
      <c r="C89" s="31" t="s">
        <v>12</v>
      </c>
      <c r="D89" s="31" t="s">
        <v>127</v>
      </c>
      <c r="E89" s="30"/>
      <c r="F89" s="29">
        <f>F90</f>
        <v>5225159</v>
      </c>
      <c r="G89" s="29">
        <f>G90</f>
        <v>4500000</v>
      </c>
      <c r="H89" s="29">
        <f>H90</f>
        <v>5600002</v>
      </c>
    </row>
    <row r="90" spans="1:8" s="2" customFormat="1" ht="22.5" x14ac:dyDescent="0.2">
      <c r="A90" s="59" t="s">
        <v>41</v>
      </c>
      <c r="B90" s="31" t="s">
        <v>15</v>
      </c>
      <c r="C90" s="31" t="s">
        <v>12</v>
      </c>
      <c r="D90" s="31" t="s">
        <v>127</v>
      </c>
      <c r="E90" s="30" t="s">
        <v>34</v>
      </c>
      <c r="F90" s="29">
        <v>5225159</v>
      </c>
      <c r="G90" s="29">
        <v>4500000</v>
      </c>
      <c r="H90" s="29">
        <v>5600002</v>
      </c>
    </row>
    <row r="91" spans="1:8" s="2" customFormat="1" ht="15" customHeight="1" x14ac:dyDescent="0.2">
      <c r="A91" s="59" t="s">
        <v>60</v>
      </c>
      <c r="B91" s="31" t="s">
        <v>15</v>
      </c>
      <c r="C91" s="31" t="s">
        <v>12</v>
      </c>
      <c r="D91" s="31" t="s">
        <v>128</v>
      </c>
      <c r="E91" s="30"/>
      <c r="F91" s="29">
        <f>F92</f>
        <v>250000</v>
      </c>
      <c r="G91" s="29">
        <f>G92</f>
        <v>50000</v>
      </c>
      <c r="H91" s="29">
        <f>H92</f>
        <v>120000</v>
      </c>
    </row>
    <row r="92" spans="1:8" s="2" customFormat="1" ht="22.5" customHeight="1" x14ac:dyDescent="0.2">
      <c r="A92" s="59" t="s">
        <v>41</v>
      </c>
      <c r="B92" s="31" t="s">
        <v>15</v>
      </c>
      <c r="C92" s="31" t="s">
        <v>12</v>
      </c>
      <c r="D92" s="31" t="s">
        <v>128</v>
      </c>
      <c r="E92" s="30" t="s">
        <v>34</v>
      </c>
      <c r="F92" s="29">
        <v>250000</v>
      </c>
      <c r="G92" s="29">
        <v>50000</v>
      </c>
      <c r="H92" s="29">
        <v>120000</v>
      </c>
    </row>
    <row r="93" spans="1:8" s="2" customFormat="1" ht="18" customHeight="1" x14ac:dyDescent="0.2">
      <c r="A93" s="45" t="s">
        <v>82</v>
      </c>
      <c r="B93" s="31" t="s">
        <v>15</v>
      </c>
      <c r="C93" s="31" t="s">
        <v>12</v>
      </c>
      <c r="D93" s="31" t="s">
        <v>129</v>
      </c>
      <c r="E93" s="30"/>
      <c r="F93" s="29">
        <f>F94</f>
        <v>300000</v>
      </c>
      <c r="G93" s="29">
        <f>G94</f>
        <v>350000</v>
      </c>
      <c r="H93" s="29">
        <f>H94</f>
        <v>400000</v>
      </c>
    </row>
    <row r="94" spans="1:8" s="2" customFormat="1" ht="24.75" customHeight="1" x14ac:dyDescent="0.2">
      <c r="A94" s="59" t="s">
        <v>41</v>
      </c>
      <c r="B94" s="31" t="s">
        <v>15</v>
      </c>
      <c r="C94" s="31" t="s">
        <v>12</v>
      </c>
      <c r="D94" s="31" t="s">
        <v>129</v>
      </c>
      <c r="E94" s="30" t="s">
        <v>34</v>
      </c>
      <c r="F94" s="29">
        <v>300000</v>
      </c>
      <c r="G94" s="29">
        <v>350000</v>
      </c>
      <c r="H94" s="29">
        <v>400000</v>
      </c>
    </row>
    <row r="95" spans="1:8" s="2" customFormat="1" ht="15.75" customHeight="1" x14ac:dyDescent="0.2">
      <c r="A95" s="45" t="s">
        <v>83</v>
      </c>
      <c r="B95" s="31" t="s">
        <v>15</v>
      </c>
      <c r="C95" s="31" t="s">
        <v>12</v>
      </c>
      <c r="D95" s="31" t="s">
        <v>130</v>
      </c>
      <c r="E95" s="30"/>
      <c r="F95" s="29">
        <f>F96</f>
        <v>4850000</v>
      </c>
      <c r="G95" s="29">
        <f>G96</f>
        <v>4560000</v>
      </c>
      <c r="H95" s="29">
        <f>H96</f>
        <v>4466930</v>
      </c>
    </row>
    <row r="96" spans="1:8" s="2" customFormat="1" ht="22.5" customHeight="1" x14ac:dyDescent="0.2">
      <c r="A96" s="45" t="s">
        <v>35</v>
      </c>
      <c r="B96" s="31" t="s">
        <v>15</v>
      </c>
      <c r="C96" s="31" t="s">
        <v>12</v>
      </c>
      <c r="D96" s="31" t="s">
        <v>130</v>
      </c>
      <c r="E96" s="30" t="s">
        <v>34</v>
      </c>
      <c r="F96" s="29">
        <v>4850000</v>
      </c>
      <c r="G96" s="29">
        <v>4560000</v>
      </c>
      <c r="H96" s="29">
        <v>4466930</v>
      </c>
    </row>
    <row r="97" spans="1:8" s="2" customFormat="1" ht="18.75" customHeight="1" x14ac:dyDescent="0.2">
      <c r="A97" s="60" t="s">
        <v>46</v>
      </c>
      <c r="B97" s="72" t="s">
        <v>15</v>
      </c>
      <c r="C97" s="72" t="s">
        <v>15</v>
      </c>
      <c r="D97" s="73"/>
      <c r="E97" s="72"/>
      <c r="F97" s="27">
        <f>F98</f>
        <v>100000</v>
      </c>
      <c r="G97" s="27">
        <f t="shared" ref="G97:H97" si="35">G98</f>
        <v>60000</v>
      </c>
      <c r="H97" s="27">
        <f t="shared" si="35"/>
        <v>110000</v>
      </c>
    </row>
    <row r="98" spans="1:8" s="2" customFormat="1" x14ac:dyDescent="0.2">
      <c r="A98" s="54" t="s">
        <v>73</v>
      </c>
      <c r="B98" s="31" t="s">
        <v>15</v>
      </c>
      <c r="C98" s="31" t="s">
        <v>15</v>
      </c>
      <c r="D98" s="31" t="s">
        <v>104</v>
      </c>
      <c r="E98" s="31"/>
      <c r="F98" s="32">
        <f>F100+F101</f>
        <v>100000</v>
      </c>
      <c r="G98" s="29">
        <f t="shared" ref="G98:H98" si="36">G100+G101</f>
        <v>60000</v>
      </c>
      <c r="H98" s="29">
        <f t="shared" si="36"/>
        <v>110000</v>
      </c>
    </row>
    <row r="99" spans="1:8" s="2" customFormat="1" x14ac:dyDescent="0.2">
      <c r="A99" s="52" t="s">
        <v>74</v>
      </c>
      <c r="B99" s="31" t="s">
        <v>15</v>
      </c>
      <c r="C99" s="31" t="s">
        <v>15</v>
      </c>
      <c r="D99" s="31" t="s">
        <v>133</v>
      </c>
      <c r="E99" s="31"/>
      <c r="F99" s="32">
        <f>F100+F101</f>
        <v>100000</v>
      </c>
      <c r="G99" s="29">
        <f>G100+G101</f>
        <v>60000</v>
      </c>
      <c r="H99" s="29">
        <f>H100+H101</f>
        <v>110000</v>
      </c>
    </row>
    <row r="100" spans="1:8" s="2" customFormat="1" ht="22.5" x14ac:dyDescent="0.2">
      <c r="A100" s="45" t="s">
        <v>35</v>
      </c>
      <c r="B100" s="31" t="s">
        <v>15</v>
      </c>
      <c r="C100" s="31" t="s">
        <v>15</v>
      </c>
      <c r="D100" s="31" t="s">
        <v>133</v>
      </c>
      <c r="E100" s="31" t="s">
        <v>34</v>
      </c>
      <c r="F100" s="32">
        <v>50000</v>
      </c>
      <c r="G100" s="29">
        <v>10000</v>
      </c>
      <c r="H100" s="29">
        <v>10000</v>
      </c>
    </row>
    <row r="101" spans="1:8" s="2" customFormat="1" ht="22.5" x14ac:dyDescent="0.2">
      <c r="A101" s="59" t="s">
        <v>84</v>
      </c>
      <c r="B101" s="31" t="s">
        <v>15</v>
      </c>
      <c r="C101" s="31" t="s">
        <v>15</v>
      </c>
      <c r="D101" s="31" t="s">
        <v>133</v>
      </c>
      <c r="E101" s="30" t="s">
        <v>49</v>
      </c>
      <c r="F101" s="29">
        <v>50000</v>
      </c>
      <c r="G101" s="29">
        <v>50000</v>
      </c>
      <c r="H101" s="29">
        <v>100000</v>
      </c>
    </row>
    <row r="102" spans="1:8" s="2" customFormat="1" x14ac:dyDescent="0.2">
      <c r="A102" s="52" t="s">
        <v>75</v>
      </c>
      <c r="B102" s="31" t="s">
        <v>15</v>
      </c>
      <c r="C102" s="31" t="s">
        <v>15</v>
      </c>
      <c r="D102" s="31" t="s">
        <v>133</v>
      </c>
      <c r="E102" s="30"/>
      <c r="F102" s="29">
        <f>F103</f>
        <v>50000</v>
      </c>
      <c r="G102" s="29">
        <f t="shared" ref="G102:H102" si="37">G103</f>
        <v>50000</v>
      </c>
      <c r="H102" s="29">
        <f t="shared" si="37"/>
        <v>50000</v>
      </c>
    </row>
    <row r="103" spans="1:8" s="2" customFormat="1" ht="27.75" customHeight="1" x14ac:dyDescent="0.2">
      <c r="A103" s="59" t="s">
        <v>84</v>
      </c>
      <c r="B103" s="31" t="s">
        <v>15</v>
      </c>
      <c r="C103" s="31" t="s">
        <v>15</v>
      </c>
      <c r="D103" s="31" t="s">
        <v>76</v>
      </c>
      <c r="E103" s="30" t="s">
        <v>49</v>
      </c>
      <c r="F103" s="29">
        <v>50000</v>
      </c>
      <c r="G103" s="29">
        <v>50000</v>
      </c>
      <c r="H103" s="29">
        <v>50000</v>
      </c>
    </row>
    <row r="104" spans="1:8" s="2" customFormat="1" ht="19.5" customHeight="1" x14ac:dyDescent="0.2">
      <c r="A104" s="68" t="s">
        <v>101</v>
      </c>
      <c r="B104" s="70" t="s">
        <v>21</v>
      </c>
      <c r="C104" s="70" t="s">
        <v>12</v>
      </c>
      <c r="D104" s="70"/>
      <c r="E104" s="70"/>
      <c r="F104" s="71">
        <f>F105</f>
        <v>219802.56</v>
      </c>
      <c r="G104" s="42">
        <f t="shared" ref="G104:H104" si="38">G105</f>
        <v>219802.56</v>
      </c>
      <c r="H104" s="42">
        <f t="shared" si="38"/>
        <v>219802.56</v>
      </c>
    </row>
    <row r="105" spans="1:8" s="2" customFormat="1" ht="18.75" customHeight="1" x14ac:dyDescent="0.2">
      <c r="A105" s="59" t="s">
        <v>102</v>
      </c>
      <c r="B105" s="31" t="s">
        <v>21</v>
      </c>
      <c r="C105" s="31" t="s">
        <v>12</v>
      </c>
      <c r="D105" s="31" t="s">
        <v>131</v>
      </c>
      <c r="E105" s="30"/>
      <c r="F105" s="29">
        <f>F106</f>
        <v>219802.56</v>
      </c>
      <c r="G105" s="29">
        <f t="shared" ref="G105:H105" si="39">G106</f>
        <v>219802.56</v>
      </c>
      <c r="H105" s="29">
        <f t="shared" si="39"/>
        <v>219802.56</v>
      </c>
    </row>
    <row r="106" spans="1:8" s="2" customFormat="1" ht="26.25" customHeight="1" x14ac:dyDescent="0.2">
      <c r="A106" s="59" t="s">
        <v>97</v>
      </c>
      <c r="B106" s="31" t="s">
        <v>21</v>
      </c>
      <c r="C106" s="31" t="s">
        <v>12</v>
      </c>
      <c r="D106" s="31" t="s">
        <v>131</v>
      </c>
      <c r="E106" s="30" t="s">
        <v>100</v>
      </c>
      <c r="F106" s="29">
        <v>219802.56</v>
      </c>
      <c r="G106" s="29">
        <v>219802.56</v>
      </c>
      <c r="H106" s="29">
        <v>219802.56</v>
      </c>
    </row>
    <row r="107" spans="1:8" s="2" customFormat="1" x14ac:dyDescent="0.2">
      <c r="A107" s="53" t="s">
        <v>20</v>
      </c>
      <c r="B107" s="70" t="s">
        <v>22</v>
      </c>
      <c r="C107" s="70" t="s">
        <v>8</v>
      </c>
      <c r="D107" s="74"/>
      <c r="E107" s="70"/>
      <c r="F107" s="71">
        <f t="shared" ref="F107:H109" si="40">F108</f>
        <v>1150000</v>
      </c>
      <c r="G107" s="42">
        <f t="shared" si="40"/>
        <v>1010100</v>
      </c>
      <c r="H107" s="42">
        <f t="shared" si="40"/>
        <v>1090000</v>
      </c>
    </row>
    <row r="108" spans="1:8" s="2" customFormat="1" x14ac:dyDescent="0.2">
      <c r="A108" s="51" t="s">
        <v>28</v>
      </c>
      <c r="B108" s="49" t="s">
        <v>22</v>
      </c>
      <c r="C108" s="49" t="s">
        <v>10</v>
      </c>
      <c r="D108" s="31"/>
      <c r="E108" s="26"/>
      <c r="F108" s="27">
        <f t="shared" si="40"/>
        <v>1150000</v>
      </c>
      <c r="G108" s="27">
        <f t="shared" si="40"/>
        <v>1010100</v>
      </c>
      <c r="H108" s="27">
        <f t="shared" si="40"/>
        <v>1090000</v>
      </c>
    </row>
    <row r="109" spans="1:8" s="2" customFormat="1" x14ac:dyDescent="0.2">
      <c r="A109" s="54" t="s">
        <v>65</v>
      </c>
      <c r="B109" s="31" t="s">
        <v>22</v>
      </c>
      <c r="C109" s="31" t="s">
        <v>10</v>
      </c>
      <c r="D109" s="31" t="s">
        <v>104</v>
      </c>
      <c r="E109" s="28"/>
      <c r="F109" s="29">
        <f t="shared" si="40"/>
        <v>1150000</v>
      </c>
      <c r="G109" s="29">
        <f t="shared" si="40"/>
        <v>1010100</v>
      </c>
      <c r="H109" s="29">
        <f t="shared" si="40"/>
        <v>1090000</v>
      </c>
    </row>
    <row r="110" spans="1:8" s="2" customFormat="1" x14ac:dyDescent="0.2">
      <c r="A110" s="52" t="s">
        <v>80</v>
      </c>
      <c r="B110" s="31" t="s">
        <v>22</v>
      </c>
      <c r="C110" s="31" t="s">
        <v>10</v>
      </c>
      <c r="D110" s="31" t="s">
        <v>132</v>
      </c>
      <c r="E110" s="28"/>
      <c r="F110" s="29">
        <f>F111+F112</f>
        <v>1150000</v>
      </c>
      <c r="G110" s="29">
        <f t="shared" ref="G110:H110" si="41">G111+G112</f>
        <v>1010100</v>
      </c>
      <c r="H110" s="29">
        <f t="shared" si="41"/>
        <v>1090000</v>
      </c>
    </row>
    <row r="111" spans="1:8" s="2" customFormat="1" ht="22.5" x14ac:dyDescent="0.2">
      <c r="A111" s="52" t="s">
        <v>97</v>
      </c>
      <c r="B111" s="31" t="s">
        <v>22</v>
      </c>
      <c r="C111" s="31" t="s">
        <v>10</v>
      </c>
      <c r="D111" s="31" t="s">
        <v>132</v>
      </c>
      <c r="E111" s="28" t="s">
        <v>95</v>
      </c>
      <c r="F111" s="29">
        <v>350000</v>
      </c>
      <c r="G111" s="29">
        <v>300000</v>
      </c>
      <c r="H111" s="29">
        <v>320000</v>
      </c>
    </row>
    <row r="112" spans="1:8" s="2" customFormat="1" ht="22.5" x14ac:dyDescent="0.2">
      <c r="A112" s="45" t="s">
        <v>86</v>
      </c>
      <c r="B112" s="31" t="s">
        <v>22</v>
      </c>
      <c r="C112" s="31" t="s">
        <v>10</v>
      </c>
      <c r="D112" s="31" t="s">
        <v>79</v>
      </c>
      <c r="E112" s="28" t="s">
        <v>34</v>
      </c>
      <c r="F112" s="29">
        <v>800000</v>
      </c>
      <c r="G112" s="29">
        <v>710100</v>
      </c>
      <c r="H112" s="29">
        <v>770000</v>
      </c>
    </row>
    <row r="113" spans="1:8" s="2" customFormat="1" x14ac:dyDescent="0.2">
      <c r="A113" s="61" t="s">
        <v>2</v>
      </c>
      <c r="B113" s="31"/>
      <c r="C113" s="31"/>
      <c r="D113" s="31"/>
      <c r="E113" s="28"/>
      <c r="F113" s="36">
        <f>F107+F104+F64+F49+F42+F35+F6</f>
        <v>33771285</v>
      </c>
      <c r="G113" s="36">
        <f t="shared" ref="G113:H113" si="42">G107+G104+G64+G49+G42+G35+G6</f>
        <v>30594883.000000004</v>
      </c>
      <c r="H113" s="36">
        <f t="shared" si="42"/>
        <v>33248453</v>
      </c>
    </row>
    <row r="114" spans="1:8" s="6" customFormat="1" x14ac:dyDescent="0.2">
      <c r="A114" s="62"/>
      <c r="B114" s="63"/>
      <c r="C114" s="63"/>
      <c r="D114" s="63"/>
      <c r="E114" s="21"/>
      <c r="F114" s="22"/>
      <c r="G114" s="22"/>
      <c r="H114" s="22"/>
    </row>
    <row r="115" spans="1:8" s="6" customFormat="1" x14ac:dyDescent="0.2">
      <c r="A115" s="16"/>
      <c r="B115" s="17"/>
      <c r="C115" s="17"/>
      <c r="D115" s="17"/>
      <c r="E115" s="17"/>
      <c r="F115" s="18"/>
      <c r="G115" s="10"/>
    </row>
    <row r="116" spans="1:8" x14ac:dyDescent="0.2">
      <c r="F116" s="11"/>
      <c r="G116" s="10"/>
      <c r="H116" s="14"/>
    </row>
    <row r="117" spans="1:8" s="3" customFormat="1" x14ac:dyDescent="0.2">
      <c r="D117" s="4"/>
      <c r="F117" s="15"/>
      <c r="H117" s="13"/>
    </row>
    <row r="118" spans="1:8" s="3" customFormat="1" x14ac:dyDescent="0.2">
      <c r="F118" s="8"/>
    </row>
    <row r="119" spans="1:8" s="3" customFormat="1" x14ac:dyDescent="0.2">
      <c r="F119" s="9"/>
    </row>
    <row r="120" spans="1:8" s="3" customFormat="1" x14ac:dyDescent="0.2">
      <c r="F120" s="9"/>
    </row>
    <row r="121" spans="1:8" s="3" customFormat="1" x14ac:dyDescent="0.2">
      <c r="F121" s="5"/>
    </row>
    <row r="122" spans="1:8" s="3" customFormat="1" x14ac:dyDescent="0.2">
      <c r="F122" s="8"/>
    </row>
    <row r="123" spans="1:8" s="3" customFormat="1" x14ac:dyDescent="0.2">
      <c r="F123" s="8"/>
    </row>
    <row r="124" spans="1:8" s="3" customFormat="1" ht="14.25" x14ac:dyDescent="0.2">
      <c r="B124" s="7"/>
    </row>
    <row r="125" spans="1:8" s="3" customFormat="1" x14ac:dyDescent="0.2"/>
    <row r="126" spans="1:8" s="3" customFormat="1" x14ac:dyDescent="0.2"/>
    <row r="127" spans="1:8" s="3" customFormat="1" x14ac:dyDescent="0.2"/>
    <row r="128" spans="1: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</sheetData>
  <mergeCells count="9">
    <mergeCell ref="G4:G5"/>
    <mergeCell ref="H4:H5"/>
    <mergeCell ref="B1:F1"/>
    <mergeCell ref="A2:F2"/>
    <mergeCell ref="A3:D3"/>
    <mergeCell ref="E3:F3"/>
    <mergeCell ref="A4:A5"/>
    <mergeCell ref="B4:E4"/>
    <mergeCell ref="F4:F5"/>
  </mergeCells>
  <pageMargins left="0.25" right="0.25" top="0.75" bottom="0.75" header="0.3" footer="0.3"/>
  <pageSetup paperSize="9" scale="79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2019-12-02T04:53:14Z</cp:lastPrinted>
  <dcterms:created xsi:type="dcterms:W3CDTF">2007-09-27T04:48:52Z</dcterms:created>
  <dcterms:modified xsi:type="dcterms:W3CDTF">2019-12-02T04:55:25Z</dcterms:modified>
</cp:coreProperties>
</file>